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F7b_PE" sheetId="1" r:id="rId1"/>
  </sheets>
  <definedNames>
    <definedName name="_xlnm.Print_Area" localSheetId="0">'F7b_PE'!$A$1:$H$31</definedName>
  </definedNames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<sst xmlns="http://schemas.openxmlformats.org/spreadsheetml/2006/main" count="33" uniqueCount="25">
  <si>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</si>
  <si>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</si>
  <si>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</si>
  <si>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</si>
  <si>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</si>
  <si>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</si>
  <si>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</si>
  <si>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</si>
  <si>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</si>
  <si>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</si>
  <si>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</si>
  <si>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</si>
  <si>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</si>
  <si>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</si>
  <si>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</si>
  <si>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</si>
  <si>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</si>
  <si>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</si>
  <si>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POLITECNICA DE FRANCISCO I MADERO (a)</t>
  </si>
  <si>
    <t>2023 (d)</t>
  </si>
  <si>
    <t>2024 (d)</t>
  </si>
  <si>
    <t>2025 (d)</t>
  </si>
  <si>
    <t>2026 (d)</t>
  </si>
  <si>
    <t>2022 (de proyecto de presupuesto) (c)</t>
  </si>
  <si>
    <t>2027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</si>
</sst>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44" fontId="37" fillId="0" borderId="0" xfId="49" applyFont="1" applyAlignment="1">
      <alignment/>
    </xf>
    <xf numFmtId="164" fontId="37" fillId="0" borderId="0" xfId="0" applyNumberFormat="1" applyFont="1" applyAlignment="1">
      <alignment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2"/>
  <sheetViews>
    <sheetView tabSelected="1" view="pageBreakPreview" zoomScaleSheetLayoutView="100" zoomScalePageLayoutView="0" workbookViewId="0" topLeftCell="B1">
      <selection activeCell="C16" sqref="C16"/>
    </sheetView>
  </sheetViews>
  <sheetFormatPr defaultColWidth="11.00390625" defaultRowHeight="15"/>
  <cols>
    <col min="1" max="1" width="4.421875" style="7" hidden="1" customWidth="1"/>
    <col min="2" max="2" width="46.8515625" style="7" customWidth="1"/>
    <col min="3" max="3" width="15.421875" style="7" customWidth="1"/>
    <col min="4" max="4" width="15.28125" style="7" customWidth="1"/>
    <col min="5" max="8" width="13.7109375" style="7" bestFit="1" customWidth="1"/>
    <col min="9" max="10" width="12.8515625" style="7" bestFit="1" customWidth="1"/>
    <col min="11" max="16384" width="11.00390625" style="7" customWidth="1"/>
  </cols>
  <sheetData>
    <row r="1" ht="13.5" thickBot="1"/>
    <row r="2" spans="2:8" ht="12.75">
      <c r="B2" s="13" t="s">
        <v>18</v>
      </c>
      <c r="C2" s="14"/>
      <c r="D2" s="14"/>
      <c r="E2" s="14"/>
      <c r="F2" s="14"/>
      <c r="G2" s="14"/>
      <c r="H2" s="15"/>
    </row>
    <row r="3" spans="2:8" ht="12.75">
      <c r="B3" s="16" t="s">
        <v>0</v>
      </c>
      <c r="C3" s="17"/>
      <c r="D3" s="17"/>
      <c r="E3" s="17"/>
      <c r="F3" s="17"/>
      <c r="G3" s="17"/>
      <c r="H3" s="18"/>
    </row>
    <row r="4" spans="2:8" ht="12.75">
      <c r="B4" s="16" t="s">
        <v>1</v>
      </c>
      <c r="C4" s="17"/>
      <c r="D4" s="17"/>
      <c r="E4" s="17"/>
      <c r="F4" s="17"/>
      <c r="G4" s="17"/>
      <c r="H4" s="18"/>
    </row>
    <row r="5" spans="2:8" ht="13.5" thickBot="1">
      <c r="B5" s="19" t="s">
        <v>2</v>
      </c>
      <c r="C5" s="20"/>
      <c r="D5" s="20"/>
      <c r="E5" s="20"/>
      <c r="F5" s="20"/>
      <c r="G5" s="20"/>
      <c r="H5" s="21"/>
    </row>
    <row r="6" spans="2:8" ht="12.75">
      <c r="B6" s="22" t="s">
        <v>3</v>
      </c>
      <c r="C6" s="1" t="s">
        <v>4</v>
      </c>
      <c r="D6" s="24" t="s">
        <v>19</v>
      </c>
      <c r="E6" s="24" t="s">
        <v>20</v>
      </c>
      <c r="F6" s="24" t="s">
        <v>21</v>
      </c>
      <c r="G6" s="24" t="s">
        <v>22</v>
      </c>
      <c r="H6" s="24" t="s">
        <v>24</v>
      </c>
    </row>
    <row r="7" spans="2:8" ht="39" thickBot="1">
      <c r="B7" s="23"/>
      <c r="C7" s="2" t="s">
        <v>23</v>
      </c>
      <c r="D7" s="25"/>
      <c r="E7" s="25"/>
      <c r="F7" s="25"/>
      <c r="G7" s="25"/>
      <c r="H7" s="25"/>
    </row>
    <row r="8" spans="2:8" ht="12.75">
      <c r="B8" s="3" t="s">
        <v>17</v>
      </c>
      <c r="C8" s="8">
        <f aca="true" t="shared" si="0" ref="C8:H8">SUM(C9:C17)</f>
        <v>74822177.88</v>
      </c>
      <c r="D8" s="8">
        <f t="shared" si="0"/>
        <v>94252166</v>
      </c>
      <c r="E8" s="8">
        <f t="shared" si="0"/>
        <v>109167683.69999999</v>
      </c>
      <c r="F8" s="8">
        <f t="shared" si="0"/>
        <v>126655870.97</v>
      </c>
      <c r="G8" s="8">
        <f t="shared" si="0"/>
        <v>147177945.867</v>
      </c>
      <c r="H8" s="8">
        <f t="shared" si="0"/>
        <v>170367859.98</v>
      </c>
    </row>
    <row r="9" spans="2:10" ht="12.75">
      <c r="B9" s="4" t="s">
        <v>5</v>
      </c>
      <c r="C9" s="9">
        <v>55445180.55</v>
      </c>
      <c r="D9" s="9">
        <v>78305379</v>
      </c>
      <c r="E9" s="9">
        <v>91626218</v>
      </c>
      <c r="F9" s="9">
        <v>107360259</v>
      </c>
      <c r="G9" s="9">
        <v>125952773</v>
      </c>
      <c r="H9" s="9">
        <v>147020829</v>
      </c>
      <c r="J9" s="12"/>
    </row>
    <row r="10" spans="2:10" ht="12.75">
      <c r="B10" s="4" t="s">
        <v>6</v>
      </c>
      <c r="C10" s="9">
        <v>4753879.2</v>
      </c>
      <c r="D10" s="9">
        <v>3324391</v>
      </c>
      <c r="E10" s="9">
        <f aca="true" t="shared" si="1" ref="D10:G12">D10*1.1</f>
        <v>3656830.1</v>
      </c>
      <c r="F10" s="9">
        <f t="shared" si="1"/>
        <v>4022513.1100000003</v>
      </c>
      <c r="G10" s="9">
        <f t="shared" si="1"/>
        <v>4424764.421000001</v>
      </c>
      <c r="H10" s="9">
        <v>4867241</v>
      </c>
      <c r="I10" s="11"/>
      <c r="J10" s="12"/>
    </row>
    <row r="11" spans="2:8" ht="12.75">
      <c r="B11" s="4" t="s">
        <v>7</v>
      </c>
      <c r="C11" s="9">
        <v>13363873.54</v>
      </c>
      <c r="D11" s="9">
        <v>12473416</v>
      </c>
      <c r="E11" s="9">
        <f t="shared" si="1"/>
        <v>13720757.600000001</v>
      </c>
      <c r="F11" s="9">
        <f t="shared" si="1"/>
        <v>15092833.360000003</v>
      </c>
      <c r="G11" s="9">
        <f t="shared" si="1"/>
        <v>16602116.696000004</v>
      </c>
      <c r="H11" s="9">
        <v>18262328</v>
      </c>
    </row>
    <row r="12" spans="2:8" ht="12.75">
      <c r="B12" s="4" t="s">
        <v>8</v>
      </c>
      <c r="C12" s="9">
        <v>7500</v>
      </c>
      <c r="D12" s="9">
        <f t="shared" si="1"/>
        <v>8250</v>
      </c>
      <c r="E12" s="9">
        <f>D12*1.1</f>
        <v>9075</v>
      </c>
      <c r="F12" s="9">
        <f>E12*1.1</f>
        <v>9982.5</v>
      </c>
      <c r="G12" s="9">
        <f>F12*1.1</f>
        <v>10980.75</v>
      </c>
      <c r="H12" s="9">
        <f>G12*1.04</f>
        <v>11419.98</v>
      </c>
    </row>
    <row r="13" spans="2:10" ht="12.75">
      <c r="B13" s="4" t="s">
        <v>9</v>
      </c>
      <c r="C13" s="9">
        <v>1192982.64</v>
      </c>
      <c r="D13" s="9">
        <v>140730</v>
      </c>
      <c r="E13" s="9">
        <v>154803</v>
      </c>
      <c r="F13" s="9">
        <v>170283</v>
      </c>
      <c r="G13" s="9">
        <v>187311</v>
      </c>
      <c r="H13" s="9">
        <v>206042</v>
      </c>
      <c r="I13" s="12"/>
      <c r="J13" s="11"/>
    </row>
    <row r="14" spans="2:8" ht="12.75">
      <c r="B14" s="4" t="s">
        <v>10</v>
      </c>
      <c r="C14" s="9">
        <v>0</v>
      </c>
      <c r="D14" s="9">
        <f>C14*1.1</f>
        <v>0</v>
      </c>
      <c r="E14" s="9">
        <f>D14*1.1</f>
        <v>0</v>
      </c>
      <c r="F14" s="9">
        <f>E14*1.1</f>
        <v>0</v>
      </c>
      <c r="G14" s="9">
        <f>F14*1.1</f>
        <v>0</v>
      </c>
      <c r="H14" s="9">
        <f>G14*1.04</f>
        <v>0</v>
      </c>
    </row>
    <row r="15" spans="2:8" ht="12.75">
      <c r="B15" s="4" t="s">
        <v>11</v>
      </c>
      <c r="C15" s="9">
        <v>58761.95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9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</row>
    <row r="18" spans="2:9" ht="12.75">
      <c r="B18" s="5"/>
      <c r="C18" s="9"/>
      <c r="D18" s="9"/>
      <c r="E18" s="9"/>
      <c r="F18" s="9"/>
      <c r="G18" s="9"/>
      <c r="H18" s="9"/>
      <c r="I18" s="12"/>
    </row>
    <row r="19" spans="2:10" ht="12.75">
      <c r="B19" s="3" t="s">
        <v>14</v>
      </c>
      <c r="C19" s="8">
        <f aca="true" t="shared" si="2" ref="C19:H19">SUM(C20:C28)</f>
        <v>0</v>
      </c>
      <c r="D19" s="8">
        <f t="shared" si="2"/>
        <v>0</v>
      </c>
      <c r="E19" s="8">
        <f t="shared" si="2"/>
        <v>0</v>
      </c>
      <c r="F19" s="8">
        <f t="shared" si="2"/>
        <v>0</v>
      </c>
      <c r="G19" s="8">
        <f t="shared" si="2"/>
        <v>0</v>
      </c>
      <c r="H19" s="8">
        <f t="shared" si="2"/>
        <v>0</v>
      </c>
      <c r="J19" s="11"/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3" ref="C30:H30">C8+C19</f>
        <v>74822177.88</v>
      </c>
      <c r="D30" s="8">
        <f t="shared" si="3"/>
        <v>94252166</v>
      </c>
      <c r="E30" s="8">
        <f t="shared" si="3"/>
        <v>109167683.69999999</v>
      </c>
      <c r="F30" s="8">
        <f t="shared" si="3"/>
        <v>126655870.97</v>
      </c>
      <c r="G30" s="8">
        <f t="shared" si="3"/>
        <v>147177945.867</v>
      </c>
      <c r="H30" s="8">
        <f t="shared" si="3"/>
        <v>170367859.98</v>
      </c>
    </row>
    <row r="31" spans="2:8" ht="13.5" thickBot="1">
      <c r="B31" s="6"/>
      <c r="C31" s="10"/>
      <c r="D31" s="10"/>
      <c r="E31" s="10"/>
      <c r="F31" s="10"/>
      <c r="G31" s="10"/>
      <c r="H31" s="10"/>
    </row>
    <row r="33" spans="3:8" ht="12.75" hidden="1">
      <c r="C33" s="11"/>
      <c r="D33" s="11">
        <v>94295509</v>
      </c>
      <c r="E33" s="11">
        <v>109254301.51</v>
      </c>
      <c r="F33" s="11">
        <v>126792033.25</v>
      </c>
      <c r="G33" s="11">
        <v>147370654.44</v>
      </c>
      <c r="H33" s="11">
        <v>171572208.35</v>
      </c>
    </row>
    <row r="34" spans="3:8" ht="12.75" hidden="1">
      <c r="C34" s="11">
        <f>80/100</f>
        <v>0.8</v>
      </c>
      <c r="D34" s="11">
        <f>D33*C34</f>
        <v>75436407.2</v>
      </c>
      <c r="E34" s="11">
        <f>E33*C34</f>
        <v>87403441.208</v>
      </c>
      <c r="F34" s="11">
        <f>F33*C34</f>
        <v>101433626.60000001</v>
      </c>
      <c r="G34" s="11">
        <f>G33*C34</f>
        <v>117896523.552</v>
      </c>
      <c r="H34" s="11">
        <f>H33*C34</f>
        <v>137257766.68</v>
      </c>
    </row>
    <row r="35" spans="3:8" ht="12.75" hidden="1">
      <c r="C35" s="11">
        <v>0.05</v>
      </c>
      <c r="D35" s="11">
        <f>D33*C35</f>
        <v>4714775.45</v>
      </c>
      <c r="E35" s="11">
        <f>E33*C35</f>
        <v>5462715.0755</v>
      </c>
      <c r="F35" s="11">
        <f>F33*C35</f>
        <v>6339601.662500001</v>
      </c>
      <c r="G35" s="11">
        <f>G33*C35</f>
        <v>7368532.722</v>
      </c>
      <c r="H35" s="11">
        <f>H33*C35</f>
        <v>8578610.4175</v>
      </c>
    </row>
    <row r="36" spans="3:8" ht="12.75" hidden="1">
      <c r="C36" s="11">
        <f>13.27/100</f>
        <v>0.13269999999999998</v>
      </c>
      <c r="D36" s="11">
        <f>D33*C36</f>
        <v>12513014.0443</v>
      </c>
      <c r="E36" s="11">
        <f>E33*C36</f>
        <v>14498045.810377</v>
      </c>
      <c r="F36" s="11">
        <f>F33*C36</f>
        <v>16825302.812274996</v>
      </c>
      <c r="G36" s="11">
        <f>G33*C36</f>
        <v>19556085.844187997</v>
      </c>
      <c r="H36" s="11">
        <f>H33*C36</f>
        <v>22767632.048045</v>
      </c>
    </row>
    <row r="37" spans="3:8" ht="12.75" hidden="1">
      <c r="C37" s="11">
        <f>0.77/100</f>
        <v>0.0077</v>
      </c>
      <c r="D37" s="11">
        <f>D33*C37</f>
        <v>726075.4193000001</v>
      </c>
      <c r="E37" s="11">
        <f>C37*E33</f>
        <v>841258.121627</v>
      </c>
      <c r="F37" s="11">
        <f>F33*C37</f>
        <v>976298.656025</v>
      </c>
      <c r="G37" s="11">
        <f>G33*C37</f>
        <v>1134754.039188</v>
      </c>
      <c r="H37" s="11">
        <f>H33*C37</f>
        <v>1321106.004295</v>
      </c>
    </row>
    <row r="38" spans="3:8" ht="12.75" hidden="1">
      <c r="C38" s="11">
        <f>0.96/100</f>
        <v>0.0096</v>
      </c>
      <c r="D38" s="11">
        <f>C38*D33</f>
        <v>905236.8864</v>
      </c>
      <c r="E38" s="11">
        <f>C38*E33</f>
        <v>1048841.294496</v>
      </c>
      <c r="F38" s="11">
        <f>F33*C38</f>
        <v>1217203.5192</v>
      </c>
      <c r="G38" s="11">
        <f>G33*C38</f>
        <v>1414758.2826239998</v>
      </c>
      <c r="H38" s="11">
        <f>H33*C38</f>
        <v>1647093.2001599998</v>
      </c>
    </row>
    <row r="39" ht="12.75" hidden="1"/>
    <row r="40" ht="12.75" hidden="1"/>
    <row r="41" ht="12.75" hidden="1"/>
    <row r="42" spans="4:8" ht="12.75">
      <c r="D42" s="11"/>
      <c r="E42" s="11"/>
      <c r="F42" s="11"/>
      <c r="G42" s="11"/>
      <c r="H42" s="11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 horizontalCentered="1"/>
  <pageMargins left="0.1968503937007874" right="0.1968503937007874" top="0.1968503937007874" bottom="0.1968503937007874" header="0.31496062992125984" footer="0.31496062992125984"/>
  <pageSetup fitToHeight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Lenovo All-In-One</cp:lastModifiedBy>
  <cp:lastPrinted>2020-04-24T16:19:39Z</cp:lastPrinted>
  <dcterms:created xsi:type="dcterms:W3CDTF">2016-10-11T21:28:47Z</dcterms:created>
  <dcterms:modified xsi:type="dcterms:W3CDTF">2023-01-27T00:35:07Z</dcterms:modified>
  <cp:category/>
  <cp:version/>
  <cp:contentType/>
  <cp:contentStatus/>
</cp:coreProperties>
</file>