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<sst xmlns="http://schemas.openxmlformats.org/spreadsheetml/2006/main" count="127" uniqueCount="124">
  <si>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</si>
  <si>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</si>
  <si>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</si>
  <si>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</si>
  <si>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</si>
  <si>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</si>
  <si>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</si>
  <si>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</si>
  <si>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</si>
  <si>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</si>
  <si>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</si>
  <si>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</si>
  <si>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</si>
  <si>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</si>
  <si>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</si>
  <si>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</si>
  <si>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</si>
  <si>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</si>
  <si>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</si>
  <si>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</si>
  <si>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</si>
  <si>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</si>
  <si>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</si>
  <si>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</si>
  <si>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</si>
  <si>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</si>
  <si>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</si>
  <si>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</si>
  <si>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</si>
  <si>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</si>
  <si>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</si>
  <si>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</si>
  <si>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</si>
  <si>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</si>
  <si>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</si>
  <si>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</si>
  <si>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</si>
  <si>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</si>
  <si>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</si>
  <si>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</si>
  <si>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</si>
  <si>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</si>
  <si>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</si>
  <si>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</si>
  <si>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</si>
  <si>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</si>
  <si>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</si>
  <si>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</si>
  <si>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</si>
  <si>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</si>
  <si>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</si>
  <si>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</si>
  <si>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</si>
  <si>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</si>
  <si>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</si>
  <si>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</si>
  <si>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</si>
  <si>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</si>
  <si>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</si>
  <si>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</si>
  <si>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</si>
  <si>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</si>
  <si>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</si>
  <si>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</si>
  <si>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</si>
  <si>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</si>
  <si>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</si>
  <si>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</si>
  <si>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</si>
  <si>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</si>
  <si>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</si>
  <si>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</si>
  <si>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</si>
  <si>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</si>
  <si>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</si>
  <si>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</si>
  <si>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</si>
  <si>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</si>
  <si>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</si>
  <si>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</si>
  <si>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</si>
  <si>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</si>
  <si>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</si>
  <si>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</si>
  <si>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</si>
  <si>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</si>
  <si>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</si>
  <si>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</si>
  <si>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</si>
  <si>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</si>
  <si>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</si>
  <si>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</si>
  <si>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</si>
  <si>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</si>
  <si>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</si>
  <si>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</si>
  <si>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</si>
  <si>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</si>
  <si>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</si>
  <si>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</si>
  <si>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</si>
  <si>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</si>
  <si>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</si>
  <si>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</si>
  <si>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</si>
  <si>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</si>
  <si>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</si>
  <si>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</si>
  <si>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</si>
  <si>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</si>
  <si>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</si>
  <si>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</si>
  <si>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</si>
  <si>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</si>
  <si>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</si>
  <si>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</si>
  <si>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</si>
  <si>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</si>
  <si>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</si>
  <si>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</si>
  <si>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FRANCISCO I MADERO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</si>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</sst>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13265382.35</v>
      </c>
      <c r="D9" s="9">
        <f>SUM(D10:D16)</f>
        <v>16565009.83</v>
      </c>
      <c r="E9" s="11" t="s">
        <v>8</v>
      </c>
      <c r="F9" s="9">
        <f>SUM(F10:F18)</f>
        <v>7591459.75</v>
      </c>
      <c r="G9" s="9">
        <f>SUM(G10:G18)</f>
        <v>6986451.19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1579129.56</v>
      </c>
      <c r="G10" s="9">
        <v>2610018.63</v>
      </c>
    </row>
    <row r="11" spans="2:7" ht="12.75">
      <c r="B11" s="12" t="s">
        <v>11</v>
      </c>
      <c r="C11" s="9">
        <v>13265382.35</v>
      </c>
      <c r="D11" s="9">
        <v>16565009.83</v>
      </c>
      <c r="E11" s="13" t="s">
        <v>12</v>
      </c>
      <c r="F11" s="9">
        <v>3420411.82</v>
      </c>
      <c r="G11" s="9">
        <v>1784082.83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2577930.77</v>
      </c>
      <c r="G16" s="9">
        <v>2582693.04</v>
      </c>
    </row>
    <row r="17" spans="2:7" ht="12.75">
      <c r="B17" s="10" t="s">
        <v>23</v>
      </c>
      <c r="C17" s="9">
        <f>SUM(C18:C24)</f>
        <v>4013654.89</v>
      </c>
      <c r="D17" s="9">
        <f>SUM(D18:D24)</f>
        <v>1056337.74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13987.6</v>
      </c>
      <c r="G18" s="9">
        <v>9656.69</v>
      </c>
    </row>
    <row r="19" spans="2:7" ht="12.75">
      <c r="B19" s="12" t="s">
        <v>27</v>
      </c>
      <c r="C19" s="9">
        <v>3063641.48</v>
      </c>
      <c r="D19" s="9">
        <v>223407.16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117033.19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832889</v>
      </c>
      <c r="D21" s="9">
        <v>832889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91.22</v>
      </c>
      <c r="D24" s="9">
        <v>41.58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17279037.24</v>
      </c>
      <c r="D47" s="9">
        <f>D9+D17+D25+D31+D37+D38+D41</f>
        <v>17621347.57</v>
      </c>
      <c r="E47" s="8" t="s">
        <v>82</v>
      </c>
      <c r="F47" s="9">
        <f>F9+F19+F23+F26+F27+F31+F38+F42</f>
        <v>7591459.75</v>
      </c>
      <c r="G47" s="9">
        <f>G9+G19+G23+G26+G27+G31+G38+G42</f>
        <v>6986451.19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345787551.67</v>
      </c>
      <c r="D52" s="9">
        <v>324993532.97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72733271.76</v>
      </c>
      <c r="D53" s="9">
        <v>69522678.28</v>
      </c>
      <c r="E53" s="11" t="s">
        <v>92</v>
      </c>
      <c r="F53" s="9">
        <v>2334406.5</v>
      </c>
      <c r="G53" s="9">
        <v>2334066.64</v>
      </c>
    </row>
    <row r="54" spans="2:7" ht="12.75">
      <c r="B54" s="10" t="s">
        <v>93</v>
      </c>
      <c r="C54" s="9">
        <v>1063438.78</v>
      </c>
      <c r="D54" s="9">
        <v>1063438.78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-74590236.13</v>
      </c>
      <c r="D55" s="9">
        <v>-65129894.87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2334406.5</v>
      </c>
      <c r="G57" s="9">
        <f>SUM(G50:G55)</f>
        <v>2334066.64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9925866.25</v>
      </c>
      <c r="G59" s="9">
        <f>G47+G57</f>
        <v>9320517.83</v>
      </c>
    </row>
    <row r="60" spans="2:7" ht="25.5">
      <c r="B60" s="6" t="s">
        <v>102</v>
      </c>
      <c r="C60" s="9">
        <f>SUM(C50:C58)</f>
        <v>344994026.08</v>
      </c>
      <c r="D60" s="9">
        <f>SUM(D50:D58)</f>
        <v>330449755.15999997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362273063.32</v>
      </c>
      <c r="D62" s="9">
        <f>D47+D60</f>
        <v>348071102.72999996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402591516.10999995</v>
      </c>
      <c r="G63" s="9">
        <f>SUM(G64:G66)</f>
        <v>380604514.77</v>
      </c>
    </row>
    <row r="64" spans="2:7" ht="12.75">
      <c r="B64" s="10"/>
      <c r="C64" s="9"/>
      <c r="D64" s="9"/>
      <c r="E64" s="11" t="s">
        <v>106</v>
      </c>
      <c r="F64" s="9">
        <v>35810490.77</v>
      </c>
      <c r="G64" s="9">
        <v>34617508.13</v>
      </c>
    </row>
    <row r="65" spans="2:7" ht="12.75">
      <c r="B65" s="10"/>
      <c r="C65" s="9"/>
      <c r="D65" s="9"/>
      <c r="E65" s="11" t="s">
        <v>107</v>
      </c>
      <c r="F65" s="9">
        <v>366781025.34</v>
      </c>
      <c r="G65" s="9">
        <v>345987006.64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-50244319.04</v>
      </c>
      <c r="G68" s="9">
        <f>SUM(G69:G73)</f>
        <v>-41853929.87</v>
      </c>
    </row>
    <row r="69" spans="2:7" ht="12.75">
      <c r="B69" s="10"/>
      <c r="C69" s="9"/>
      <c r="D69" s="9"/>
      <c r="E69" s="11" t="s">
        <v>110</v>
      </c>
      <c r="F69" s="9">
        <v>-4726427.54</v>
      </c>
      <c r="G69" s="9">
        <v>-7611736.17</v>
      </c>
    </row>
    <row r="70" spans="2:7" ht="12.75">
      <c r="B70" s="10"/>
      <c r="C70" s="9"/>
      <c r="D70" s="9"/>
      <c r="E70" s="11" t="s">
        <v>111</v>
      </c>
      <c r="F70" s="9">
        <v>4660319.24</v>
      </c>
      <c r="G70" s="9">
        <v>6236680.49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1169531.51</v>
      </c>
      <c r="G72" s="9">
        <v>1169456.53</v>
      </c>
    </row>
    <row r="73" spans="2:7" ht="12.75">
      <c r="B73" s="10"/>
      <c r="C73" s="9"/>
      <c r="D73" s="9"/>
      <c r="E73" s="11" t="s">
        <v>114</v>
      </c>
      <c r="F73" s="9">
        <v>-51347742.25</v>
      </c>
      <c r="G73" s="9">
        <v>-41648330.72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352347197.06999993</v>
      </c>
      <c r="G79" s="9">
        <f>G63+G68+G75</f>
        <v>338750584.9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362273063.31999993</v>
      </c>
      <c r="G81" s="9">
        <f>G59+G79</f>
        <v>348071102.72999996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2016-12-20T19:33:34Z</cp:lastPrinted>
  <dcterms:created xsi:type="dcterms:W3CDTF">2016-10-11T18:36:49Z</dcterms:created>
  <dcterms:modified xsi:type="dcterms:W3CDTF">2024-01-18T16:04:59Z</dcterms:modified>
  <cp:category/>
  <cp:version/>
  <cp:contentType/>
  <cp:contentStatus/>
</cp:coreProperties>
</file>