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<sst xmlns="http://schemas.openxmlformats.org/spreadsheetml/2006/main" count="162" uniqueCount="89">
  <si>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</si>
  <si>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</si>
  <si>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</si>
  <si>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</si>
  <si>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</si>
  <si>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</si>
  <si>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</si>
  <si>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</si>
  <si>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</si>
  <si>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</si>
  <si>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</si>
  <si>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</si>
  <si>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</si>
  <si>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</si>
  <si>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</si>
  <si>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</si>
  <si>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</si>
  <si>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</si>
  <si>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</si>
  <si>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</si>
  <si>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</si>
  <si>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</si>
  <si>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</si>
  <si>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</si>
  <si>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</si>
  <si>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</si>
  <si>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</si>
  <si>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</si>
  <si>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</si>
  <si>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</si>
  <si>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</si>
  <si>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</si>
  <si>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</si>
  <si>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</si>
  <si>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</si>
  <si>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</si>
  <si>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</si>
  <si>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</si>
  <si>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</si>
  <si>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</si>
  <si>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</si>
  <si>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</si>
  <si>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</si>
  <si>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</si>
  <si>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</si>
  <si>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</si>
  <si>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</si>
  <si>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</si>
  <si>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</si>
  <si>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</si>
  <si>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</si>
  <si>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</si>
  <si>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</si>
  <si>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</si>
  <si>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</si>
  <si>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</si>
  <si>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</si>
  <si>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</si>
  <si>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</si>
  <si>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</si>
  <si>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</si>
  <si>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</si>
  <si>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</si>
  <si>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</si>
  <si>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</si>
  <si>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</si>
  <si>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</si>
  <si>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</si>
  <si>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</si>
  <si>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</si>
  <si>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</si>
  <si>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</si>
  <si>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</si>
  <si>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</si>
  <si>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</si>
  <si>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</si>
  <si>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</si>
  <si>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</si>
  <si>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</si>
  <si>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</si>
  <si>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</si>
  <si>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</si>
  <si>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</si>
  <si>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</si>
  <si>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</si>
  <si>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</si>
  <si>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</si>
  <si>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UNIVERSIDAD POLITECNICA DE FRANCISCO I MADERO (a)</t>
  </si>
  <si>
    <t>Del 1 de Enero al 31 de Marzo de 2024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</si>
</sst>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43678600</v>
      </c>
      <c r="E10" s="14">
        <f t="shared" si="0"/>
        <v>501.16</v>
      </c>
      <c r="F10" s="14">
        <f t="shared" si="0"/>
        <v>43679101.16</v>
      </c>
      <c r="G10" s="14">
        <f t="shared" si="0"/>
        <v>8406836.620000001</v>
      </c>
      <c r="H10" s="14">
        <f t="shared" si="0"/>
        <v>8072325.4</v>
      </c>
      <c r="I10" s="14">
        <f t="shared" si="0"/>
        <v>35272264.54</v>
      </c>
    </row>
    <row r="11" spans="2:9" ht="12.75">
      <c r="B11" s="3" t="s">
        <v>12</v>
      </c>
      <c r="C11" s="9"/>
      <c r="D11" s="15">
        <f aca="true" t="shared" si="1" ref="D11:I11">SUM(D12:D18)</f>
        <v>31146991</v>
      </c>
      <c r="E11" s="15">
        <f t="shared" si="1"/>
        <v>0</v>
      </c>
      <c r="F11" s="15">
        <f t="shared" si="1"/>
        <v>31146991</v>
      </c>
      <c r="G11" s="15">
        <f t="shared" si="1"/>
        <v>6103359.18</v>
      </c>
      <c r="H11" s="15">
        <f t="shared" si="1"/>
        <v>5943558.96</v>
      </c>
      <c r="I11" s="15">
        <f t="shared" si="1"/>
        <v>25043631.82</v>
      </c>
    </row>
    <row r="12" spans="2:9" ht="12.75">
      <c r="B12" s="13" t="s">
        <v>13</v>
      </c>
      <c r="C12" s="11"/>
      <c r="D12" s="15">
        <v>19575367</v>
      </c>
      <c r="E12" s="16">
        <v>-41908.57</v>
      </c>
      <c r="F12" s="16">
        <f>D12+E12</f>
        <v>19533458.43</v>
      </c>
      <c r="G12" s="16">
        <v>4729300.68</v>
      </c>
      <c r="H12" s="16">
        <v>4729300.68</v>
      </c>
      <c r="I12" s="16">
        <f>F12-G12</f>
        <v>14804157.75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5671155</v>
      </c>
      <c r="E14" s="16">
        <v>119376</v>
      </c>
      <c r="F14" s="16">
        <f t="shared" si="2"/>
        <v>5790531</v>
      </c>
      <c r="G14" s="16">
        <v>419375.03</v>
      </c>
      <c r="H14" s="16">
        <v>419375.03</v>
      </c>
      <c r="I14" s="16">
        <f t="shared" si="3"/>
        <v>5371155.97</v>
      </c>
    </row>
    <row r="15" spans="2:9" ht="12.75">
      <c r="B15" s="13" t="s">
        <v>16</v>
      </c>
      <c r="C15" s="11"/>
      <c r="D15" s="15">
        <v>5900469</v>
      </c>
      <c r="E15" s="16">
        <v>-77467.43</v>
      </c>
      <c r="F15" s="16">
        <f t="shared" si="2"/>
        <v>5823001.57</v>
      </c>
      <c r="G15" s="16">
        <v>954683.47</v>
      </c>
      <c r="H15" s="16">
        <v>794883.25</v>
      </c>
      <c r="I15" s="16">
        <f t="shared" si="3"/>
        <v>4868318.100000001</v>
      </c>
    </row>
    <row r="16" spans="2:9" ht="12.75">
      <c r="B16" s="13" t="s">
        <v>17</v>
      </c>
      <c r="C16" s="11"/>
      <c r="D16" s="15"/>
      <c r="E16" s="16"/>
      <c r="F16" s="16">
        <f t="shared" si="2"/>
        <v>0</v>
      </c>
      <c r="G16" s="16"/>
      <c r="H16" s="16"/>
      <c r="I16" s="16">
        <f t="shared" si="3"/>
        <v>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2749738</v>
      </c>
      <c r="E19" s="15">
        <f t="shared" si="4"/>
        <v>0</v>
      </c>
      <c r="F19" s="15">
        <f t="shared" si="4"/>
        <v>2749738</v>
      </c>
      <c r="G19" s="15">
        <f t="shared" si="4"/>
        <v>242692.28</v>
      </c>
      <c r="H19" s="15">
        <f t="shared" si="4"/>
        <v>242692.28</v>
      </c>
      <c r="I19" s="15">
        <f t="shared" si="4"/>
        <v>2507045.7199999997</v>
      </c>
    </row>
    <row r="20" spans="2:9" ht="12.75">
      <c r="B20" s="13" t="s">
        <v>21</v>
      </c>
      <c r="C20" s="11"/>
      <c r="D20" s="15">
        <v>697548</v>
      </c>
      <c r="E20" s="16">
        <v>5880.72</v>
      </c>
      <c r="F20" s="15">
        <f aca="true" t="shared" si="5" ref="F20:F28">D20+E20</f>
        <v>703428.72</v>
      </c>
      <c r="G20" s="16">
        <v>81111.56</v>
      </c>
      <c r="H20" s="16">
        <v>81111.56</v>
      </c>
      <c r="I20" s="16">
        <f>F20-G20</f>
        <v>622317.1599999999</v>
      </c>
    </row>
    <row r="21" spans="2:9" ht="12.75">
      <c r="B21" s="13" t="s">
        <v>22</v>
      </c>
      <c r="C21" s="11"/>
      <c r="D21" s="15">
        <v>273000</v>
      </c>
      <c r="E21" s="16">
        <v>33427</v>
      </c>
      <c r="F21" s="15">
        <f t="shared" si="5"/>
        <v>306427</v>
      </c>
      <c r="G21" s="16">
        <v>42922</v>
      </c>
      <c r="H21" s="16">
        <v>42922</v>
      </c>
      <c r="I21" s="16">
        <f aca="true" t="shared" si="6" ref="I21:I83">F21-G21</f>
        <v>263505</v>
      </c>
    </row>
    <row r="22" spans="2:9" ht="12.75">
      <c r="B22" s="13" t="s">
        <v>23</v>
      </c>
      <c r="C22" s="11"/>
      <c r="D22" s="15">
        <v>265000</v>
      </c>
      <c r="E22" s="16">
        <v>-7425</v>
      </c>
      <c r="F22" s="15">
        <f t="shared" si="5"/>
        <v>257575</v>
      </c>
      <c r="G22" s="16">
        <v>0</v>
      </c>
      <c r="H22" s="16">
        <v>0</v>
      </c>
      <c r="I22" s="16">
        <f t="shared" si="6"/>
        <v>257575</v>
      </c>
    </row>
    <row r="23" spans="2:9" ht="12.75">
      <c r="B23" s="13" t="s">
        <v>24</v>
      </c>
      <c r="C23" s="11"/>
      <c r="D23" s="15">
        <v>193335</v>
      </c>
      <c r="E23" s="16">
        <v>55623</v>
      </c>
      <c r="F23" s="15">
        <f t="shared" si="5"/>
        <v>248958</v>
      </c>
      <c r="G23" s="16">
        <v>56161.99</v>
      </c>
      <c r="H23" s="16">
        <v>56161.99</v>
      </c>
      <c r="I23" s="16">
        <f t="shared" si="6"/>
        <v>192796.01</v>
      </c>
    </row>
    <row r="24" spans="2:9" ht="12.75">
      <c r="B24" s="13" t="s">
        <v>25</v>
      </c>
      <c r="C24" s="11"/>
      <c r="D24" s="15">
        <v>343273</v>
      </c>
      <c r="E24" s="16">
        <v>-14857.72</v>
      </c>
      <c r="F24" s="15">
        <f t="shared" si="5"/>
        <v>328415.28</v>
      </c>
      <c r="G24" s="16">
        <v>8587.73</v>
      </c>
      <c r="H24" s="16">
        <v>8587.73</v>
      </c>
      <c r="I24" s="16">
        <f t="shared" si="6"/>
        <v>319827.55000000005</v>
      </c>
    </row>
    <row r="25" spans="2:9" ht="12.75">
      <c r="B25" s="13" t="s">
        <v>26</v>
      </c>
      <c r="C25" s="11"/>
      <c r="D25" s="15">
        <v>480000</v>
      </c>
      <c r="E25" s="16">
        <v>-66340</v>
      </c>
      <c r="F25" s="15">
        <f t="shared" si="5"/>
        <v>413660</v>
      </c>
      <c r="G25" s="16">
        <v>40218</v>
      </c>
      <c r="H25" s="16">
        <v>40218</v>
      </c>
      <c r="I25" s="16">
        <f t="shared" si="6"/>
        <v>373442</v>
      </c>
    </row>
    <row r="26" spans="2:9" ht="12.75">
      <c r="B26" s="13" t="s">
        <v>27</v>
      </c>
      <c r="C26" s="11"/>
      <c r="D26" s="15">
        <v>201942</v>
      </c>
      <c r="E26" s="16">
        <v>-14233</v>
      </c>
      <c r="F26" s="15">
        <f t="shared" si="5"/>
        <v>187709</v>
      </c>
      <c r="G26" s="16">
        <v>5766</v>
      </c>
      <c r="H26" s="16">
        <v>5766</v>
      </c>
      <c r="I26" s="16">
        <f t="shared" si="6"/>
        <v>181943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295640</v>
      </c>
      <c r="E28" s="16">
        <v>7925</v>
      </c>
      <c r="F28" s="15">
        <f t="shared" si="5"/>
        <v>303565</v>
      </c>
      <c r="G28" s="16">
        <v>7925</v>
      </c>
      <c r="H28" s="16">
        <v>7925</v>
      </c>
      <c r="I28" s="16">
        <f t="shared" si="6"/>
        <v>295640</v>
      </c>
    </row>
    <row r="29" spans="2:9" ht="12.75">
      <c r="B29" s="3" t="s">
        <v>30</v>
      </c>
      <c r="C29" s="9"/>
      <c r="D29" s="15">
        <f aca="true" t="shared" si="7" ref="D29:I29">SUM(D30:D38)</f>
        <v>7257603</v>
      </c>
      <c r="E29" s="15">
        <f t="shared" si="7"/>
        <v>0</v>
      </c>
      <c r="F29" s="15">
        <f t="shared" si="7"/>
        <v>7257603</v>
      </c>
      <c r="G29" s="15">
        <f t="shared" si="7"/>
        <v>2060785.1600000001</v>
      </c>
      <c r="H29" s="15">
        <f t="shared" si="7"/>
        <v>1886074.1600000001</v>
      </c>
      <c r="I29" s="15">
        <f t="shared" si="7"/>
        <v>5196817.84</v>
      </c>
    </row>
    <row r="30" spans="2:9" ht="12.75">
      <c r="B30" s="13" t="s">
        <v>31</v>
      </c>
      <c r="C30" s="11"/>
      <c r="D30" s="15">
        <v>910338</v>
      </c>
      <c r="E30" s="16">
        <v>-19458</v>
      </c>
      <c r="F30" s="15">
        <f aca="true" t="shared" si="8" ref="F30:F38">D30+E30</f>
        <v>890880</v>
      </c>
      <c r="G30" s="16">
        <v>483028.17</v>
      </c>
      <c r="H30" s="16">
        <v>428291.17</v>
      </c>
      <c r="I30" s="16">
        <f t="shared" si="6"/>
        <v>407851.83</v>
      </c>
    </row>
    <row r="31" spans="2:9" ht="12.75">
      <c r="B31" s="13" t="s">
        <v>32</v>
      </c>
      <c r="C31" s="11"/>
      <c r="D31" s="15">
        <v>131000</v>
      </c>
      <c r="E31" s="16">
        <v>29769</v>
      </c>
      <c r="F31" s="15">
        <f t="shared" si="8"/>
        <v>160769</v>
      </c>
      <c r="G31" s="16">
        <v>45767.74</v>
      </c>
      <c r="H31" s="16">
        <v>45767.74</v>
      </c>
      <c r="I31" s="16">
        <f t="shared" si="6"/>
        <v>115001.26000000001</v>
      </c>
    </row>
    <row r="32" spans="2:9" ht="12.75">
      <c r="B32" s="13" t="s">
        <v>33</v>
      </c>
      <c r="C32" s="11"/>
      <c r="D32" s="15">
        <v>1106600</v>
      </c>
      <c r="E32" s="16">
        <v>-16365.12</v>
      </c>
      <c r="F32" s="15">
        <f t="shared" si="8"/>
        <v>1090234.88</v>
      </c>
      <c r="G32" s="16">
        <v>323586.07</v>
      </c>
      <c r="H32" s="16">
        <v>323586.07</v>
      </c>
      <c r="I32" s="16">
        <f t="shared" si="6"/>
        <v>766648.8099999998</v>
      </c>
    </row>
    <row r="33" spans="2:9" ht="12.75">
      <c r="B33" s="13" t="s">
        <v>34</v>
      </c>
      <c r="C33" s="11"/>
      <c r="D33" s="15">
        <v>116000</v>
      </c>
      <c r="E33" s="16">
        <v>8711</v>
      </c>
      <c r="F33" s="15">
        <f t="shared" si="8"/>
        <v>124711</v>
      </c>
      <c r="G33" s="16">
        <v>70653.06</v>
      </c>
      <c r="H33" s="16">
        <v>70653.06</v>
      </c>
      <c r="I33" s="16">
        <f t="shared" si="6"/>
        <v>54057.94</v>
      </c>
    </row>
    <row r="34" spans="2:9" ht="12.75">
      <c r="B34" s="13" t="s">
        <v>35</v>
      </c>
      <c r="C34" s="11"/>
      <c r="D34" s="15">
        <v>2832227</v>
      </c>
      <c r="E34" s="16">
        <v>1905</v>
      </c>
      <c r="F34" s="15">
        <f t="shared" si="8"/>
        <v>2834132</v>
      </c>
      <c r="G34" s="16">
        <v>716428.35</v>
      </c>
      <c r="H34" s="16">
        <v>716428.35</v>
      </c>
      <c r="I34" s="16">
        <f t="shared" si="6"/>
        <v>2117703.65</v>
      </c>
    </row>
    <row r="35" spans="2:9" ht="12.75">
      <c r="B35" s="13" t="s">
        <v>36</v>
      </c>
      <c r="C35" s="11"/>
      <c r="D35" s="15">
        <v>358300</v>
      </c>
      <c r="E35" s="16">
        <v>-75066</v>
      </c>
      <c r="F35" s="15">
        <f t="shared" si="8"/>
        <v>283234</v>
      </c>
      <c r="G35" s="16">
        <v>27086</v>
      </c>
      <c r="H35" s="16">
        <v>27086</v>
      </c>
      <c r="I35" s="16">
        <f t="shared" si="6"/>
        <v>256148</v>
      </c>
    </row>
    <row r="36" spans="2:9" ht="12.75">
      <c r="B36" s="13" t="s">
        <v>37</v>
      </c>
      <c r="C36" s="11"/>
      <c r="D36" s="15">
        <v>189220</v>
      </c>
      <c r="E36" s="16">
        <v>-3516.88</v>
      </c>
      <c r="F36" s="15">
        <f t="shared" si="8"/>
        <v>185703.12</v>
      </c>
      <c r="G36" s="16">
        <v>10089.77</v>
      </c>
      <c r="H36" s="16">
        <v>10089.77</v>
      </c>
      <c r="I36" s="16">
        <f t="shared" si="6"/>
        <v>175613.35</v>
      </c>
    </row>
    <row r="37" spans="2:9" ht="12.75">
      <c r="B37" s="13" t="s">
        <v>38</v>
      </c>
      <c r="C37" s="11"/>
      <c r="D37" s="15">
        <v>42000</v>
      </c>
      <c r="E37" s="16">
        <v>74021</v>
      </c>
      <c r="F37" s="15">
        <f t="shared" si="8"/>
        <v>116021</v>
      </c>
      <c r="G37" s="16">
        <v>74020</v>
      </c>
      <c r="H37" s="16">
        <v>74020</v>
      </c>
      <c r="I37" s="16">
        <f t="shared" si="6"/>
        <v>42001</v>
      </c>
    </row>
    <row r="38" spans="2:9" ht="12.75">
      <c r="B38" s="13" t="s">
        <v>39</v>
      </c>
      <c r="C38" s="11"/>
      <c r="D38" s="15">
        <v>1571918</v>
      </c>
      <c r="E38" s="16">
        <v>0</v>
      </c>
      <c r="F38" s="15">
        <f t="shared" si="8"/>
        <v>1571918</v>
      </c>
      <c r="G38" s="16">
        <v>310126</v>
      </c>
      <c r="H38" s="16">
        <v>190152</v>
      </c>
      <c r="I38" s="16">
        <f t="shared" si="6"/>
        <v>1261792</v>
      </c>
    </row>
    <row r="39" spans="2:9" ht="25.5" customHeight="1">
      <c r="B39" s="37" t="s">
        <v>40</v>
      </c>
      <c r="C39" s="38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0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0</v>
      </c>
    </row>
    <row r="50" spans="2:9" ht="12.75">
      <c r="B50" s="13" t="s">
        <v>51</v>
      </c>
      <c r="C50" s="11"/>
      <c r="D50" s="15"/>
      <c r="E50" s="16"/>
      <c r="F50" s="15">
        <f t="shared" si="10"/>
        <v>0</v>
      </c>
      <c r="G50" s="16"/>
      <c r="H50" s="16"/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2524268</v>
      </c>
      <c r="E63" s="15">
        <f>SUM(E64:E71)</f>
        <v>501.16</v>
      </c>
      <c r="F63" s="15">
        <f>F64+F65+F66+F67+F68+F70+F71</f>
        <v>2524769.16</v>
      </c>
      <c r="G63" s="15">
        <f>SUM(G64:G71)</f>
        <v>0</v>
      </c>
      <c r="H63" s="15">
        <f>SUM(H64:H71)</f>
        <v>0</v>
      </c>
      <c r="I63" s="16">
        <f t="shared" si="6"/>
        <v>2524769.16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>
        <v>2524268</v>
      </c>
      <c r="E71" s="16">
        <v>501.16</v>
      </c>
      <c r="F71" s="15">
        <f t="shared" si="10"/>
        <v>2524769.16</v>
      </c>
      <c r="G71" s="16">
        <v>0</v>
      </c>
      <c r="H71" s="16">
        <v>0</v>
      </c>
      <c r="I71" s="16">
        <f t="shared" si="6"/>
        <v>2524769.16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28788040</v>
      </c>
      <c r="E85" s="21">
        <f>E86+E104+E94+E114+E124+E134+E138+E147+E151</f>
        <v>85005.06</v>
      </c>
      <c r="F85" s="21">
        <f t="shared" si="12"/>
        <v>28873045.06</v>
      </c>
      <c r="G85" s="21">
        <f>G86+G104+G94+G114+G124+G134+G138+G147+G151</f>
        <v>6177134.39</v>
      </c>
      <c r="H85" s="21">
        <f>H86+H104+H94+H114+H124+H134+H138+H147+H151</f>
        <v>6017334.16</v>
      </c>
      <c r="I85" s="21">
        <f t="shared" si="12"/>
        <v>22695910.669999998</v>
      </c>
    </row>
    <row r="86" spans="2:9" ht="12.75">
      <c r="B86" s="3" t="s">
        <v>12</v>
      </c>
      <c r="C86" s="9"/>
      <c r="D86" s="15">
        <f>SUM(D87:D93)</f>
        <v>26334613</v>
      </c>
      <c r="E86" s="15">
        <f>SUM(E87:E93)</f>
        <v>22000</v>
      </c>
      <c r="F86" s="15">
        <f>SUM(F87:F93)</f>
        <v>26356613</v>
      </c>
      <c r="G86" s="15">
        <f>SUM(G87:G93)</f>
        <v>6099287.31</v>
      </c>
      <c r="H86" s="15">
        <f>SUM(H87:H93)</f>
        <v>5939487.08</v>
      </c>
      <c r="I86" s="16">
        <f aca="true" t="shared" si="13" ref="I86:I149">F86-G86</f>
        <v>20257325.69</v>
      </c>
    </row>
    <row r="87" spans="2:9" ht="12.75">
      <c r="B87" s="13" t="s">
        <v>13</v>
      </c>
      <c r="C87" s="11"/>
      <c r="D87" s="15">
        <v>15842895</v>
      </c>
      <c r="E87" s="16">
        <v>0</v>
      </c>
      <c r="F87" s="15">
        <f aca="true" t="shared" si="14" ref="F87:F103">D87+E87</f>
        <v>15842895</v>
      </c>
      <c r="G87" s="16">
        <v>4725228.76</v>
      </c>
      <c r="H87" s="16">
        <v>4725228.76</v>
      </c>
      <c r="I87" s="16">
        <f t="shared" si="13"/>
        <v>11117666.24</v>
      </c>
    </row>
    <row r="88" spans="2:9" ht="12.75">
      <c r="B88" s="13" t="s">
        <v>14</v>
      </c>
      <c r="C88" s="11"/>
      <c r="D88" s="15">
        <v>0</v>
      </c>
      <c r="E88" s="16">
        <v>22000</v>
      </c>
      <c r="F88" s="15">
        <f t="shared" si="14"/>
        <v>22000</v>
      </c>
      <c r="G88" s="16">
        <v>0</v>
      </c>
      <c r="H88" s="16">
        <v>0</v>
      </c>
      <c r="I88" s="16">
        <f t="shared" si="13"/>
        <v>22000</v>
      </c>
    </row>
    <row r="89" spans="2:9" ht="12.75">
      <c r="B89" s="13" t="s">
        <v>15</v>
      </c>
      <c r="C89" s="11"/>
      <c r="D89" s="15">
        <v>986171</v>
      </c>
      <c r="E89" s="16">
        <v>0</v>
      </c>
      <c r="F89" s="15">
        <f t="shared" si="14"/>
        <v>986171</v>
      </c>
      <c r="G89" s="16">
        <v>419375.04</v>
      </c>
      <c r="H89" s="16">
        <v>419375.04</v>
      </c>
      <c r="I89" s="16">
        <f t="shared" si="13"/>
        <v>566795.96</v>
      </c>
    </row>
    <row r="90" spans="2:9" ht="12.75">
      <c r="B90" s="13" t="s">
        <v>16</v>
      </c>
      <c r="C90" s="11"/>
      <c r="D90" s="15">
        <v>3200101</v>
      </c>
      <c r="E90" s="16">
        <v>0</v>
      </c>
      <c r="F90" s="15">
        <f t="shared" si="14"/>
        <v>3200101</v>
      </c>
      <c r="G90" s="16">
        <v>954683.51</v>
      </c>
      <c r="H90" s="16">
        <v>794883.28</v>
      </c>
      <c r="I90" s="16">
        <f t="shared" si="13"/>
        <v>2245417.49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>
        <v>6305446</v>
      </c>
      <c r="E92" s="16">
        <v>0</v>
      </c>
      <c r="F92" s="15">
        <f t="shared" si="14"/>
        <v>6305446</v>
      </c>
      <c r="G92" s="16">
        <v>0</v>
      </c>
      <c r="H92" s="16">
        <v>0</v>
      </c>
      <c r="I92" s="16">
        <f t="shared" si="13"/>
        <v>6305446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57000</v>
      </c>
      <c r="F94" s="15">
        <f>SUM(F95:F103)</f>
        <v>57000</v>
      </c>
      <c r="G94" s="15">
        <f>SUM(G95:G103)</f>
        <v>0</v>
      </c>
      <c r="H94" s="15">
        <f>SUM(H95:H103)</f>
        <v>0</v>
      </c>
      <c r="I94" s="16">
        <f t="shared" si="13"/>
        <v>57000</v>
      </c>
    </row>
    <row r="95" spans="2:9" ht="12.75">
      <c r="B95" s="13" t="s">
        <v>21</v>
      </c>
      <c r="C95" s="11"/>
      <c r="D95" s="15">
        <v>0</v>
      </c>
      <c r="E95" s="16">
        <v>6000</v>
      </c>
      <c r="F95" s="15">
        <f t="shared" si="14"/>
        <v>6000</v>
      </c>
      <c r="G95" s="16">
        <v>0</v>
      </c>
      <c r="H95" s="16">
        <v>0</v>
      </c>
      <c r="I95" s="16">
        <f t="shared" si="13"/>
        <v>6000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>
        <v>0</v>
      </c>
      <c r="E97" s="16">
        <v>13000</v>
      </c>
      <c r="F97" s="15">
        <f t="shared" si="14"/>
        <v>13000</v>
      </c>
      <c r="G97" s="16">
        <v>0</v>
      </c>
      <c r="H97" s="16">
        <v>0</v>
      </c>
      <c r="I97" s="16">
        <f t="shared" si="13"/>
        <v>13000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>
        <v>0</v>
      </c>
      <c r="E99" s="16">
        <v>29000</v>
      </c>
      <c r="F99" s="15">
        <f t="shared" si="14"/>
        <v>29000</v>
      </c>
      <c r="G99" s="16">
        <v>0</v>
      </c>
      <c r="H99" s="16">
        <v>0</v>
      </c>
      <c r="I99" s="16">
        <f t="shared" si="13"/>
        <v>29000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>
        <v>0</v>
      </c>
      <c r="E103" s="16">
        <v>9000</v>
      </c>
      <c r="F103" s="15">
        <f t="shared" si="14"/>
        <v>9000</v>
      </c>
      <c r="G103" s="16">
        <v>0</v>
      </c>
      <c r="H103" s="16">
        <v>0</v>
      </c>
      <c r="I103" s="16">
        <f t="shared" si="13"/>
        <v>9000</v>
      </c>
    </row>
    <row r="104" spans="2:9" ht="12.75">
      <c r="B104" s="3" t="s">
        <v>30</v>
      </c>
      <c r="C104" s="9"/>
      <c r="D104" s="15">
        <f>SUM(D105:D113)</f>
        <v>2453427</v>
      </c>
      <c r="E104" s="15">
        <f>SUM(E105:E113)</f>
        <v>0</v>
      </c>
      <c r="F104" s="15">
        <f>SUM(F105:F113)</f>
        <v>2453427</v>
      </c>
      <c r="G104" s="15">
        <f>SUM(G105:G113)</f>
        <v>77847.08</v>
      </c>
      <c r="H104" s="15">
        <f>SUM(H105:H113)</f>
        <v>77847.08</v>
      </c>
      <c r="I104" s="16">
        <f t="shared" si="13"/>
        <v>2375579.92</v>
      </c>
    </row>
    <row r="105" spans="2:9" ht="12.75">
      <c r="B105" s="13" t="s">
        <v>31</v>
      </c>
      <c r="C105" s="11"/>
      <c r="D105" s="15">
        <v>1564400</v>
      </c>
      <c r="E105" s="16">
        <v>0</v>
      </c>
      <c r="F105" s="16">
        <f>D105+E105</f>
        <v>1564400</v>
      </c>
      <c r="G105" s="16">
        <v>77847.08</v>
      </c>
      <c r="H105" s="16">
        <v>77847.08</v>
      </c>
      <c r="I105" s="16">
        <f t="shared" si="13"/>
        <v>1486552.92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>
        <v>810000</v>
      </c>
      <c r="E107" s="16">
        <v>0</v>
      </c>
      <c r="F107" s="16">
        <f t="shared" si="15"/>
        <v>810000</v>
      </c>
      <c r="G107" s="16">
        <v>0</v>
      </c>
      <c r="H107" s="16">
        <v>0</v>
      </c>
      <c r="I107" s="16">
        <f t="shared" si="13"/>
        <v>810000</v>
      </c>
    </row>
    <row r="108" spans="2:9" ht="12.75">
      <c r="B108" s="13" t="s">
        <v>34</v>
      </c>
      <c r="C108" s="11"/>
      <c r="D108" s="15">
        <v>28000</v>
      </c>
      <c r="E108" s="16">
        <v>0</v>
      </c>
      <c r="F108" s="16">
        <f t="shared" si="15"/>
        <v>28000</v>
      </c>
      <c r="G108" s="16">
        <v>0</v>
      </c>
      <c r="H108" s="16">
        <v>0</v>
      </c>
      <c r="I108" s="16">
        <f t="shared" si="13"/>
        <v>28000</v>
      </c>
    </row>
    <row r="109" spans="2:9" ht="12.75">
      <c r="B109" s="13" t="s">
        <v>35</v>
      </c>
      <c r="C109" s="11"/>
      <c r="D109" s="15">
        <v>51027</v>
      </c>
      <c r="E109" s="16">
        <v>0</v>
      </c>
      <c r="F109" s="16">
        <f t="shared" si="15"/>
        <v>51027</v>
      </c>
      <c r="G109" s="16">
        <v>0</v>
      </c>
      <c r="H109" s="16">
        <v>0</v>
      </c>
      <c r="I109" s="16">
        <f t="shared" si="13"/>
        <v>51027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6000</v>
      </c>
      <c r="F114" s="15">
        <f>SUM(F115:F123)</f>
        <v>6000</v>
      </c>
      <c r="G114" s="15">
        <f>SUM(G115:G123)</f>
        <v>0</v>
      </c>
      <c r="H114" s="15">
        <f>SUM(H115:H123)</f>
        <v>0</v>
      </c>
      <c r="I114" s="16">
        <f t="shared" si="13"/>
        <v>6000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>
        <v>0</v>
      </c>
      <c r="E118" s="16">
        <v>6000</v>
      </c>
      <c r="F118" s="16">
        <f t="shared" si="16"/>
        <v>6000</v>
      </c>
      <c r="G118" s="16">
        <v>0</v>
      </c>
      <c r="H118" s="16">
        <v>0</v>
      </c>
      <c r="I118" s="16">
        <f t="shared" si="13"/>
        <v>6000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5.06</v>
      </c>
      <c r="F138" s="15">
        <f>F139+F140+F141+F142+F143+F145+F146</f>
        <v>5.06</v>
      </c>
      <c r="G138" s="15">
        <f>SUM(G139:G146)</f>
        <v>0</v>
      </c>
      <c r="H138" s="15">
        <f>SUM(H139:H146)</f>
        <v>0</v>
      </c>
      <c r="I138" s="16">
        <f t="shared" si="13"/>
        <v>5.06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>
        <v>0</v>
      </c>
      <c r="E146" s="16">
        <v>5.06</v>
      </c>
      <c r="F146" s="16">
        <f t="shared" si="18"/>
        <v>5.06</v>
      </c>
      <c r="G146" s="16">
        <v>0</v>
      </c>
      <c r="H146" s="16">
        <v>0</v>
      </c>
      <c r="I146" s="16">
        <f t="shared" si="13"/>
        <v>5.06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72466640</v>
      </c>
      <c r="E160" s="14">
        <f t="shared" si="21"/>
        <v>85506.22</v>
      </c>
      <c r="F160" s="14">
        <f t="shared" si="21"/>
        <v>72552146.22</v>
      </c>
      <c r="G160" s="14">
        <f t="shared" si="21"/>
        <v>14583971.010000002</v>
      </c>
      <c r="H160" s="14">
        <f t="shared" si="21"/>
        <v>14089659.56</v>
      </c>
      <c r="I160" s="14">
        <f t="shared" si="21"/>
        <v>57968175.20999999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UPFIM</cp:lastModifiedBy>
  <cp:lastPrinted>2016-12-20T19:53:14Z</cp:lastPrinted>
  <dcterms:created xsi:type="dcterms:W3CDTF">2016-10-11T20:25:15Z</dcterms:created>
  <dcterms:modified xsi:type="dcterms:W3CDTF">2024-04-12T18:05:59Z</dcterms:modified>
  <cp:category/>
  <cp:version/>
  <cp:contentType/>
  <cp:contentStatus/>
</cp:coreProperties>
</file>